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mhseset\Desktop\ZBIRNE ISPLATE\ZBIRNE ISPLATE 2026\"/>
    </mc:Choice>
  </mc:AlternateContent>
  <xr:revisionPtr revIDLastSave="0" documentId="13_ncr:1_{13937DA6-DA51-4DF9-8E1E-F22343E65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RPANJ 2026.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19" i="2"/>
  <c r="B14" i="2"/>
  <c r="B12" i="2"/>
  <c r="B8" i="2"/>
  <c r="B20" i="2"/>
  <c r="B17" i="2"/>
  <c r="B15" i="2"/>
  <c r="B10" i="2"/>
  <c r="B7" i="2"/>
  <c r="B11" i="2"/>
  <c r="B6" i="2"/>
  <c r="B3" i="2"/>
  <c r="B13" i="2"/>
  <c r="B9" i="2"/>
  <c r="B5" i="2"/>
  <c r="B4" i="2"/>
  <c r="B22" i="2" l="1"/>
</calcChain>
</file>

<file path=xl/sharedStrings.xml><?xml version="1.0" encoding="utf-8"?>
<sst xmlns="http://schemas.openxmlformats.org/spreadsheetml/2006/main" count="88" uniqueCount="34">
  <si>
    <t>Plaće za prekovremeni rad</t>
  </si>
  <si>
    <t>Doprinos za obvezno zdravstveno osiguranje</t>
  </si>
  <si>
    <t>Plaće za redovan rad</t>
  </si>
  <si>
    <t>Ostali rashodi za zaposlene</t>
  </si>
  <si>
    <t>Službena putovanja</t>
  </si>
  <si>
    <t>Naknade građanima i kućanstvima u novcu</t>
  </si>
  <si>
    <t>NAZIV ISPLATITELJA</t>
  </si>
  <si>
    <t>IZNOS</t>
  </si>
  <si>
    <t>VALUTA</t>
  </si>
  <si>
    <t>RAZDOBLJE</t>
  </si>
  <si>
    <t>VRSTA RASHODA</t>
  </si>
  <si>
    <t>NAZIV KONTA</t>
  </si>
  <si>
    <t>Ministarstvo kulture i medija</t>
  </si>
  <si>
    <t>EUR</t>
  </si>
  <si>
    <t>Naknade za prijevoz, za rad na terenu</t>
  </si>
  <si>
    <t>Ukupno:</t>
  </si>
  <si>
    <t>Intelektualne i osobne usluge</t>
  </si>
  <si>
    <t>Usluge telefona, pošte i prijevoza</t>
  </si>
  <si>
    <t>Doprinosi za mirovinsko osiguranje</t>
  </si>
  <si>
    <t>Tekuće donacije u novcu</t>
  </si>
  <si>
    <t>Naknade za rad predstavničkih i izvršnihtijela, povjerenstava i slično</t>
  </si>
  <si>
    <t xml:space="preserve">*Napomena: iznos isplate za Intelektualne i osobne usluge uz neto iznos sadržava uplaćeni porez na dohodak i doprinose za mirovinsko
 i zdravstveno osiguranje
**Napomena: iznos za Naknade građanima i kućanstvima u novcu odnosi se na doprinose za mirovinsko i zdravstveno osiguranje samostalnih umjetnika te na Naknade zaslužnim osobama
***Napomena: iznos za Tekuće donacije u novcu odnosi se na isplate poticaja po javnom pozivu, a uključuje uz neto iznos porez i doprinose
</t>
  </si>
  <si>
    <t>*3237</t>
  </si>
  <si>
    <t>**3721</t>
  </si>
  <si>
    <t>***3811</t>
  </si>
  <si>
    <t>Reprezentacija</t>
  </si>
  <si>
    <t>Zdravstvene i veterinarske usluge</t>
  </si>
  <si>
    <t>Materijal i dijelovi za tekuće i investicijsko održavanje</t>
  </si>
  <si>
    <t>Usluge tekućeg i investicijskog održavanja</t>
  </si>
  <si>
    <t>Izvješće o isplatama za srpanj 2026.</t>
  </si>
  <si>
    <t>srpanj 2026.</t>
  </si>
  <si>
    <t>Energija</t>
  </si>
  <si>
    <t>Ostali nespomenuti rashodi poslovanja</t>
  </si>
  <si>
    <t>Ostale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</si>
</sst>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;@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64" fontId="0" fillId="0" borderId="0" xfId="0" applyNumberFormat="1"/>
    <xf numFmtId="164" fontId="0" fillId="0" borderId="1" xfId="0" applyNumberFormat="1" applyBorder="1"/>
    <xf numFmtId="4" fontId="1" fillId="0" borderId="1" xfId="0" applyNumberFormat="1" applyFont="1" applyBorder="1"/>
    <xf numFmtId="0" fontId="1" fillId="2" borderId="1" xfId="0" applyFont="1" applyFill="1" applyBorder="1"/>
    <xf numFmtId="49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workbookViewId="0">
      <selection activeCell="B22" sqref="B22"/>
    </sheetView>
  </sheetViews>
  <sheetFormatPr defaultRowHeight="15" x14ac:dyDescent="0.25"/>
  <cols>
    <col min="1" max="1" width="30" customWidth="1"/>
    <col min="2" max="2" width="16.5703125" customWidth="1"/>
    <col min="3" max="3" width="10.140625" customWidth="1"/>
    <col min="4" max="4" width="15.140625" customWidth="1"/>
    <col min="5" max="5" width="16.42578125" customWidth="1"/>
    <col min="6" max="6" width="60.85546875" customWidth="1"/>
  </cols>
  <sheetData>
    <row r="1" spans="1:6" ht="30" customHeight="1" x14ac:dyDescent="0.25">
      <c r="A1" s="11" t="s">
        <v>29</v>
      </c>
      <c r="B1" s="11"/>
      <c r="C1" s="11"/>
      <c r="D1" s="11"/>
      <c r="E1" s="11"/>
      <c r="F1" s="11"/>
    </row>
    <row r="2" spans="1:6" ht="32.25" customHeight="1" x14ac:dyDescent="0.25">
      <c r="A2" s="7" t="s">
        <v>6</v>
      </c>
      <c r="B2" s="7" t="s">
        <v>7</v>
      </c>
      <c r="C2" s="7" t="s">
        <v>8</v>
      </c>
      <c r="D2" s="7" t="s">
        <v>9</v>
      </c>
      <c r="E2" s="7" t="s">
        <v>10</v>
      </c>
      <c r="F2" s="7" t="s">
        <v>11</v>
      </c>
    </row>
    <row r="3" spans="1:6" ht="18.75" customHeight="1" x14ac:dyDescent="0.25">
      <c r="A3" s="2" t="s">
        <v>12</v>
      </c>
      <c r="B3" s="3">
        <f>976159.2+6954.25+8242.65+1836.65+639.76</f>
        <v>993832.51</v>
      </c>
      <c r="C3" s="2" t="s">
        <v>13</v>
      </c>
      <c r="D3" s="8" t="s">
        <v>30</v>
      </c>
      <c r="E3" s="2">
        <v>3111</v>
      </c>
      <c r="F3" s="2" t="s">
        <v>2</v>
      </c>
    </row>
    <row r="4" spans="1:6" ht="20.100000000000001" customHeight="1" x14ac:dyDescent="0.25">
      <c r="A4" s="2" t="s">
        <v>12</v>
      </c>
      <c r="B4" s="3">
        <f>21579.52</f>
        <v>21579.52</v>
      </c>
      <c r="C4" s="2" t="s">
        <v>13</v>
      </c>
      <c r="D4" s="8" t="s">
        <v>30</v>
      </c>
      <c r="E4" s="2">
        <v>3113</v>
      </c>
      <c r="F4" s="2" t="s">
        <v>0</v>
      </c>
    </row>
    <row r="5" spans="1:6" ht="20.100000000000001" customHeight="1" x14ac:dyDescent="0.25">
      <c r="A5" s="2" t="s">
        <v>12</v>
      </c>
      <c r="B5" s="3">
        <f>2189.32</f>
        <v>2189.3200000000002</v>
      </c>
      <c r="C5" s="2" t="s">
        <v>13</v>
      </c>
      <c r="D5" s="8" t="s">
        <v>30</v>
      </c>
      <c r="E5" s="2">
        <v>3131</v>
      </c>
      <c r="F5" s="2" t="s">
        <v>18</v>
      </c>
    </row>
    <row r="6" spans="1:6" ht="20.100000000000001" customHeight="1" x14ac:dyDescent="0.25">
      <c r="A6" s="2" t="s">
        <v>12</v>
      </c>
      <c r="B6" s="3">
        <f>165193.41+1147.44+405.57+105.56</f>
        <v>166851.98000000001</v>
      </c>
      <c r="C6" s="2" t="s">
        <v>13</v>
      </c>
      <c r="D6" s="8" t="s">
        <v>30</v>
      </c>
      <c r="E6" s="2">
        <v>3132</v>
      </c>
      <c r="F6" s="2" t="s">
        <v>1</v>
      </c>
    </row>
    <row r="7" spans="1:6" ht="20.100000000000001" customHeight="1" x14ac:dyDescent="0.25">
      <c r="A7" s="2" t="s">
        <v>12</v>
      </c>
      <c r="B7" s="3">
        <f>4873.82</f>
        <v>4873.82</v>
      </c>
      <c r="C7" s="2" t="s">
        <v>13</v>
      </c>
      <c r="D7" s="8" t="s">
        <v>30</v>
      </c>
      <c r="E7" s="2">
        <v>3121</v>
      </c>
      <c r="F7" s="2" t="s">
        <v>3</v>
      </c>
    </row>
    <row r="8" spans="1:6" ht="20.100000000000001" customHeight="1" x14ac:dyDescent="0.25">
      <c r="A8" s="2" t="s">
        <v>12</v>
      </c>
      <c r="B8" s="3">
        <f>1211.45+622.23+457.78+372.18+1586.8+1572.76+2764.74</f>
        <v>8587.9399999999987</v>
      </c>
      <c r="C8" s="2" t="s">
        <v>13</v>
      </c>
      <c r="D8" s="8" t="s">
        <v>30</v>
      </c>
      <c r="E8" s="2">
        <v>3211</v>
      </c>
      <c r="F8" s="2" t="s">
        <v>4</v>
      </c>
    </row>
    <row r="9" spans="1:6" ht="20.100000000000001" customHeight="1" x14ac:dyDescent="0.25">
      <c r="A9" s="2" t="s">
        <v>12</v>
      </c>
      <c r="B9" s="3">
        <f>99.54+20887.17+76.98</f>
        <v>21063.69</v>
      </c>
      <c r="C9" s="2" t="s">
        <v>13</v>
      </c>
      <c r="D9" s="8" t="s">
        <v>30</v>
      </c>
      <c r="E9" s="2">
        <v>3212</v>
      </c>
      <c r="F9" s="2" t="s">
        <v>14</v>
      </c>
    </row>
    <row r="10" spans="1:6" ht="20.100000000000001" customHeight="1" x14ac:dyDescent="0.25">
      <c r="A10" s="2" t="s">
        <v>12</v>
      </c>
      <c r="B10" s="3">
        <f>15.9</f>
        <v>15.9</v>
      </c>
      <c r="C10" s="2" t="s">
        <v>13</v>
      </c>
      <c r="D10" s="8" t="s">
        <v>30</v>
      </c>
      <c r="E10" s="2">
        <v>3223</v>
      </c>
      <c r="F10" s="2" t="s">
        <v>31</v>
      </c>
    </row>
    <row r="11" spans="1:6" ht="20.100000000000001" customHeight="1" x14ac:dyDescent="0.25">
      <c r="A11" s="2" t="s">
        <v>12</v>
      </c>
      <c r="B11" s="3">
        <f>21.49</f>
        <v>21.49</v>
      </c>
      <c r="C11" s="2" t="s">
        <v>13</v>
      </c>
      <c r="D11" s="8" t="s">
        <v>30</v>
      </c>
      <c r="E11" s="2">
        <v>3224</v>
      </c>
      <c r="F11" s="2" t="s">
        <v>27</v>
      </c>
    </row>
    <row r="12" spans="1:6" ht="20.100000000000001" customHeight="1" x14ac:dyDescent="0.25">
      <c r="A12" s="2" t="s">
        <v>12</v>
      </c>
      <c r="B12" s="3">
        <f>140+40+45.1+136.4</f>
        <v>361.5</v>
      </c>
      <c r="C12" s="2" t="s">
        <v>13</v>
      </c>
      <c r="D12" s="8" t="s">
        <v>30</v>
      </c>
      <c r="E12" s="2">
        <v>3231</v>
      </c>
      <c r="F12" s="2" t="s">
        <v>17</v>
      </c>
    </row>
    <row r="13" spans="1:6" ht="20.100000000000001" customHeight="1" x14ac:dyDescent="0.25">
      <c r="A13" s="2" t="s">
        <v>12</v>
      </c>
      <c r="B13" s="3">
        <f>39.68</f>
        <v>39.68</v>
      </c>
      <c r="C13" s="2" t="s">
        <v>13</v>
      </c>
      <c r="D13" s="8" t="s">
        <v>30</v>
      </c>
      <c r="E13" s="2">
        <v>3232</v>
      </c>
      <c r="F13" s="2" t="s">
        <v>28</v>
      </c>
    </row>
    <row r="14" spans="1:6" ht="20.100000000000001" customHeight="1" x14ac:dyDescent="0.25">
      <c r="A14" s="2" t="s">
        <v>12</v>
      </c>
      <c r="B14" s="3">
        <f>75+88.57</f>
        <v>163.57</v>
      </c>
      <c r="C14" s="2" t="s">
        <v>13</v>
      </c>
      <c r="D14" s="8" t="s">
        <v>30</v>
      </c>
      <c r="E14" s="2">
        <v>3236</v>
      </c>
      <c r="F14" s="2" t="s">
        <v>26</v>
      </c>
    </row>
    <row r="15" spans="1:6" ht="20.100000000000001" customHeight="1" x14ac:dyDescent="0.25">
      <c r="A15" s="2" t="s">
        <v>12</v>
      </c>
      <c r="B15" s="3">
        <f>19939.47+2016.59+268.14+7502.53+281.11+359.84+134.07+709.67+402.18</f>
        <v>31613.599999999999</v>
      </c>
      <c r="C15" s="2" t="s">
        <v>13</v>
      </c>
      <c r="D15" s="8" t="s">
        <v>30</v>
      </c>
      <c r="E15" s="9" t="s">
        <v>22</v>
      </c>
      <c r="F15" s="2" t="s">
        <v>16</v>
      </c>
    </row>
    <row r="16" spans="1:6" ht="20.100000000000001" customHeight="1" x14ac:dyDescent="0.25">
      <c r="A16" s="2" t="s">
        <v>12</v>
      </c>
      <c r="B16" s="3">
        <v>95</v>
      </c>
      <c r="C16" s="2" t="s">
        <v>13</v>
      </c>
      <c r="D16" s="8" t="s">
        <v>30</v>
      </c>
      <c r="E16" s="9">
        <v>3239</v>
      </c>
      <c r="F16" s="2" t="s">
        <v>33</v>
      </c>
    </row>
    <row r="17" spans="1:6" ht="20.100000000000001" customHeight="1" x14ac:dyDescent="0.25">
      <c r="A17" s="2" t="s">
        <v>12</v>
      </c>
      <c r="B17" s="3">
        <f>100+2648.88</f>
        <v>2748.88</v>
      </c>
      <c r="C17" s="2" t="s">
        <v>13</v>
      </c>
      <c r="D17" s="8" t="s">
        <v>30</v>
      </c>
      <c r="E17" s="2">
        <v>3291</v>
      </c>
      <c r="F17" s="2" t="s">
        <v>20</v>
      </c>
    </row>
    <row r="18" spans="1:6" ht="20.100000000000001" customHeight="1" x14ac:dyDescent="0.25">
      <c r="A18" s="2" t="s">
        <v>12</v>
      </c>
      <c r="B18" s="3"/>
      <c r="C18" s="2" t="s">
        <v>13</v>
      </c>
      <c r="D18" s="8" t="s">
        <v>30</v>
      </c>
      <c r="E18" s="2">
        <v>3293</v>
      </c>
      <c r="F18" s="2" t="s">
        <v>25</v>
      </c>
    </row>
    <row r="19" spans="1:6" ht="20.100000000000001" customHeight="1" x14ac:dyDescent="0.25">
      <c r="A19" s="2" t="s">
        <v>12</v>
      </c>
      <c r="B19" s="3">
        <f>12.96</f>
        <v>12.96</v>
      </c>
      <c r="C19" s="2" t="s">
        <v>13</v>
      </c>
      <c r="D19" s="8" t="s">
        <v>30</v>
      </c>
      <c r="E19" s="2">
        <v>3299</v>
      </c>
      <c r="F19" s="2" t="s">
        <v>32</v>
      </c>
    </row>
    <row r="20" spans="1:6" ht="20.100000000000001" customHeight="1" x14ac:dyDescent="0.25">
      <c r="A20" s="2" t="s">
        <v>12</v>
      </c>
      <c r="B20" s="3">
        <f>87493.92+4653.57+2214.08+516741.88+476077.07+149923.1</f>
        <v>1237103.6200000001</v>
      </c>
      <c r="C20" s="2" t="s">
        <v>13</v>
      </c>
      <c r="D20" s="8" t="s">
        <v>30</v>
      </c>
      <c r="E20" s="9" t="s">
        <v>23</v>
      </c>
      <c r="F20" s="2" t="s">
        <v>5</v>
      </c>
    </row>
    <row r="21" spans="1:6" ht="20.100000000000001" customHeight="1" x14ac:dyDescent="0.25">
      <c r="A21" s="2" t="s">
        <v>12</v>
      </c>
      <c r="B21" s="3">
        <f>1799.18+55710.01+57588.31+88718.92+4461.79+54509.22+117510.44+93295.61+31302.06+3317.21+2230.9+1673.17+1673.17+2326.84+71232.54+56800.4+34757.6+4343.43+2099.14</f>
        <v>685349.94000000006</v>
      </c>
      <c r="C21" s="2" t="s">
        <v>13</v>
      </c>
      <c r="D21" s="8" t="s">
        <v>30</v>
      </c>
      <c r="E21" s="9" t="s">
        <v>24</v>
      </c>
      <c r="F21" s="2" t="s">
        <v>19</v>
      </c>
    </row>
    <row r="22" spans="1:6" ht="20.100000000000001" customHeight="1" x14ac:dyDescent="0.25">
      <c r="A22" s="2" t="s">
        <v>15</v>
      </c>
      <c r="B22" s="6">
        <f>SUM(B3:B21)</f>
        <v>3176504.92</v>
      </c>
      <c r="C22" s="2"/>
      <c r="D22" s="5"/>
      <c r="E22" s="2"/>
      <c r="F22" s="2"/>
    </row>
    <row r="23" spans="1:6" ht="20.100000000000001" customHeight="1" x14ac:dyDescent="0.25">
      <c r="B23" s="1"/>
      <c r="D23" s="4"/>
    </row>
    <row r="24" spans="1:6" ht="20.100000000000001" customHeight="1" x14ac:dyDescent="0.25">
      <c r="A24" s="10" t="s">
        <v>21</v>
      </c>
      <c r="B24" s="10"/>
      <c r="C24" s="10"/>
      <c r="D24" s="10"/>
      <c r="E24" s="10"/>
      <c r="F24" s="10"/>
    </row>
    <row r="25" spans="1:6" ht="20.100000000000001" customHeight="1" x14ac:dyDescent="0.25">
      <c r="A25" s="10"/>
      <c r="B25" s="10"/>
      <c r="C25" s="10"/>
      <c r="D25" s="10"/>
      <c r="E25" s="10"/>
      <c r="F25" s="10"/>
    </row>
    <row r="26" spans="1:6" x14ac:dyDescent="0.25">
      <c r="A26" s="10"/>
      <c r="B26" s="10"/>
      <c r="C26" s="10"/>
      <c r="D26" s="10"/>
      <c r="E26" s="10"/>
      <c r="F26" s="10"/>
    </row>
    <row r="27" spans="1:6" ht="66.75" customHeight="1" x14ac:dyDescent="0.25">
      <c r="A27" s="10"/>
      <c r="B27" s="10"/>
      <c r="C27" s="10"/>
      <c r="D27" s="10"/>
      <c r="E27" s="10"/>
      <c r="F27" s="10"/>
    </row>
  </sheetData>
  <mergeCells count="2">
    <mergeCell ref="A24:F27"/>
    <mergeCell ref="A1:F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SRPANJ 2026.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Merlina Hegel Šešet</dc:creator>
  <cp:lastModifiedBy>Merlina Hegel Šešet</cp:lastModifiedBy>
  <cp:lastPrinted>2025-08-06T14:10:56Z</cp:lastPrinted>
  <dcterms:created xsi:type="dcterms:W3CDTF">2024-02-15T09:57:23Z</dcterms:created>
  <dcterms:modified xsi:type="dcterms:W3CDTF">2026-07-31T10:56:27Z</dcterms:modified>
</cp:coreProperties>
</file>